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enyon\Documents\GitHub\LoneStarVaccineForecaster\src\main\webapp\schedules\"/>
    </mc:Choice>
  </mc:AlternateContent>
  <xr:revisionPtr revIDLastSave="0" documentId="13_ncr:1_{3F8E7B55-FBD6-4A30-B55E-07E87F3C92F1}" xr6:coauthVersionLast="47" xr6:coauthVersionMax="47" xr10:uidLastSave="{00000000-0000-0000-0000-000000000000}"/>
  <bookViews>
    <workbookView xWindow="-120" yWindow="-120" windowWidth="38640" windowHeight="21240" tabRatio="396" activeTab="1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Excel_BuiltIn_Print_Area_1">Schedules!$A$1:$K$46</definedName>
    <definedName name="_xlnm.Print_Area" localSheetId="1">Schedules!$A$1:$K$68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2" l="1"/>
  <c r="A33" i="2"/>
  <c r="A22" i="2" l="1"/>
  <c r="A20" i="2"/>
  <c r="A17" i="2"/>
  <c r="A18" i="2"/>
  <c r="A1" i="2" l="1"/>
  <c r="A36" i="2" l="1"/>
  <c r="A21" i="2" l="1"/>
  <c r="A19" i="2"/>
  <c r="A16" i="2"/>
  <c r="A15" i="2"/>
  <c r="A5" i="2"/>
  <c r="A4" i="2"/>
  <c r="A2" i="2"/>
  <c r="A3" i="2"/>
  <c r="A6" i="2"/>
  <c r="A7" i="2"/>
  <c r="A8" i="2"/>
  <c r="A9" i="2"/>
  <c r="A10" i="2"/>
  <c r="A11" i="2"/>
  <c r="A12" i="2"/>
  <c r="A13" i="2"/>
  <c r="A14" i="2"/>
  <c r="A23" i="2"/>
  <c r="A24" i="2"/>
  <c r="A25" i="2"/>
  <c r="A26" i="2"/>
  <c r="A27" i="2"/>
  <c r="A28" i="2"/>
  <c r="A29" i="2"/>
  <c r="A30" i="2"/>
  <c r="A31" i="2"/>
  <c r="A32" i="2"/>
  <c r="A35" i="2"/>
</calcChain>
</file>

<file path=xl/sharedStrings.xml><?xml version="1.0" encoding="utf-8"?>
<sst xmlns="http://schemas.openxmlformats.org/spreadsheetml/2006/main" count="280" uniqueCount="216">
  <si>
    <t>Forecast Series Name</t>
  </si>
  <si>
    <t>Mening</t>
  </si>
  <si>
    <t>Vaccines</t>
  </si>
  <si>
    <t>Vaccine Ids</t>
  </si>
  <si>
    <t>Vaccine</t>
  </si>
  <si>
    <t>Id</t>
  </si>
  <si>
    <t>MCV4</t>
  </si>
  <si>
    <t>MPSV4</t>
  </si>
  <si>
    <t>Menveo</t>
  </si>
  <si>
    <t>Schedule</t>
  </si>
  <si>
    <t>Dose</t>
  </si>
  <si>
    <t>Indication</t>
  </si>
  <si>
    <r>
      <t>1</t>
    </r>
    <r>
      <rPr>
        <b/>
        <vertAlign val="superscript"/>
        <sz val="10"/>
        <color indexed="62"/>
        <rFont val="Arial"/>
        <family val="2"/>
      </rPr>
      <t>st</t>
    </r>
  </si>
  <si>
    <t>A1</t>
  </si>
  <si>
    <t>BIRTH</t>
  </si>
  <si>
    <t>Determine if dose is valid or when next is due</t>
  </si>
  <si>
    <t>Age</t>
  </si>
  <si>
    <t>Interval</t>
  </si>
  <si>
    <t>Grace</t>
  </si>
  <si>
    <t>Valid</t>
  </si>
  <si>
    <t>11 years</t>
  </si>
  <si>
    <t>4 days</t>
  </si>
  <si>
    <t>Early due</t>
  </si>
  <si>
    <t>Due</t>
  </si>
  <si>
    <t>Overdue</t>
  </si>
  <si>
    <t>13 years</t>
  </si>
  <si>
    <t>Finished</t>
  </si>
  <si>
    <t>After invalid dose</t>
  </si>
  <si>
    <t>Dose before previous</t>
  </si>
  <si>
    <t>If valid, pick the next schedule to use</t>
  </si>
  <si>
    <t>Before Age</t>
  </si>
  <si>
    <t>Reason</t>
  </si>
  <si>
    <t>16 years</t>
  </si>
  <si>
    <t>A2</t>
  </si>
  <si>
    <t>COMPLETE</t>
  </si>
  <si>
    <t>Only one dose needed if administered after 15 years of age.</t>
  </si>
  <si>
    <t>INVALID</t>
  </si>
  <si>
    <t>Show Column</t>
  </si>
  <si>
    <t>Show Row</t>
  </si>
  <si>
    <r>
      <t>2</t>
    </r>
    <r>
      <rPr>
        <b/>
        <vertAlign val="superscript"/>
        <sz val="10"/>
        <color indexed="62"/>
        <rFont val="Arial"/>
        <family val="2"/>
      </rPr>
      <t>nd</t>
    </r>
  </si>
  <si>
    <t>8 weeks</t>
  </si>
  <si>
    <t>17 years</t>
  </si>
  <si>
    <t>Menactra</t>
  </si>
  <si>
    <t>MPSV4 not licensed before 2 years.</t>
  </si>
  <si>
    <t>10 years</t>
  </si>
  <si>
    <t>Received dose of MCV4 before 10 years, not counting towards completion.</t>
  </si>
  <si>
    <t>Received dose of MPSV4 before 10 years, not counting towards completion.</t>
  </si>
  <si>
    <t>Received dose before 16 years of age, not counting towards completion.</t>
  </si>
  <si>
    <t>Menveo not licensed before 2 months.</t>
  </si>
  <si>
    <t>&lt;/forecast&gt;</t>
  </si>
  <si>
    <t>16 years -4 days</t>
  </si>
  <si>
    <t>2 months -4 days</t>
  </si>
  <si>
    <t>2 years -4 days</t>
  </si>
  <si>
    <t>19 years</t>
  </si>
  <si>
    <t>MPSV4 does not count for 16 year old dose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</si>
  <si>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</si>
  <si>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</si>
  <si>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</si>
  <si>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</si>
  <si>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</si>
  <si>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</si>
  <si>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</si>
  <si>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</si>
  <si>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</si>
  <si>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</si>
  <si>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</si>
  <si>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DTaP-Hib-IPV</t>
  </si>
  <si>
    <t>DTaP-IPV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</si>
  <si>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</si>
  <si>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</si>
  <si>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</si>
  <si>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</si>
  <si>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</si>
  <si>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</si>
  <si>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</si>
  <si>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</si>
  <si>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</si>
  <si>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</si>
  <si>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</si>
  <si>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</si>
  <si>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</si>
  <si>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</si>
  <si>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</si>
  <si>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IPV</t>
  </si>
  <si>
    <t>02</t>
  </si>
  <si>
    <t>OPV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</si>
  <si>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</si>
  <si>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</si>
  <si>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</si>
  <si>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</si>
  <si>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</si>
  <si>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</si>
  <si>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MMR</t>
  </si>
  <si>
    <t>MMRV</t>
  </si>
  <si>
    <t>04</t>
  </si>
  <si>
    <t>M/R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</si>
  <si>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</si>
  <si>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</si>
  <si>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</si>
  <si>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</si>
  <si>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</si>
  <si>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</si>
  <si>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</si>
  <si>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</si>
  <si>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</si>
  <si>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</si>
  <si>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</si>
  <si>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</si>
  <si>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</si>
  <si>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</si>
  <si>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</si>
  <si>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</si>
  <si>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</si>
  <si>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</si>
  <si>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</si>
  <si>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</si>
  <si>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</si>
  <si>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</si>
  <si>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</si>
  <si>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</si>
  <si>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</si>
  <si>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</si>
  <si>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</si>
  <si>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</si>
  <si>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</si>
  <si>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</si>
  <si>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</si>
  <si>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</si>
  <si>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</si>
  <si>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</si>
  <si>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</si>
  <si>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</si>
  <si>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</si>
  <si>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</si>
  <si>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</si>
  <si>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intramuscular injection</t>
  </si>
  <si>
    <t>rabies, intradermal injection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</si>
  <si>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</si>
  <si>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</si>
  <si>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</si>
  <si>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</si>
  <si>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</si>
  <si>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</si>
  <si>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</si>
  <si>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</si>
  <si>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</si>
  <si>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</si>
  <si>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</si>
  <si>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</si>
  <si>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</si>
  <si>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</si>
  <si>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</si>
  <si>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</si>
  <si>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</si>
  <si>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</si>
  <si>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</si>
  <si>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</si>
  <si>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</si>
  <si>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</si>
  <si>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</si>
  <si>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</si>
  <si>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</si>
  <si>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</si>
  <si>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</si>
  <si>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</si>
  <si>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</si>
  <si>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</si>
  <si>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</si>
  <si>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</si>
  <si>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</si>
  <si>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</si>
  <si>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</si>
  <si>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</si>
  <si>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</si>
  <si>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</si>
  <si>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</si>
  <si>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</si>
  <si>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</si>
  <si>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</si>
  <si>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</si>
  <si>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</si>
  <si>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</si>
  <si>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</si>
  <si>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</si>
  <si>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</si>
  <si>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</si>
  <si>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</si>
  <si>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</si>
  <si>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</si>
  <si>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</si>
  <si>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</si>
  <si>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</si>
  <si>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</si>
  <si>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</si>
  <si>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</si>
  <si>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</si>
  <si>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</si>
  <si>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</si>
  <si>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</si>
  <si>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</si>
  <si>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</si>
  <si>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</si>
  <si>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</si>
  <si>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</si>
  <si>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</si>
  <si>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</si>
  <si>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</si>
  <si>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</si>
  <si>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</si>
  <si>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</si>
  <si>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</si>
  <si>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</si>
  <si>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</si>
  <si>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</si>
  <si>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114, 147, 136</t>
  </si>
  <si>
    <t>Menactra allowed earlier but not valid before 10 years of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</si>
</sst>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vertAlign val="superscript"/>
      <sz val="10"/>
      <color indexed="62"/>
      <name val="Arial"/>
      <family val="2"/>
    </font>
    <font>
      <b/>
      <sz val="10"/>
      <color indexed="5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</fills>
  <borders count="6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5" fillId="5" borderId="3" xfId="0" applyFont="1" applyFill="1" applyBorder="1"/>
    <xf numFmtId="0" fontId="2" fillId="6" borderId="3" xfId="0" applyFont="1" applyFill="1" applyBorder="1" applyAlignment="1">
      <alignment horizontal="left"/>
    </xf>
    <xf numFmtId="0" fontId="0" fillId="7" borderId="0" xfId="0" applyFill="1"/>
    <xf numFmtId="0" fontId="3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8</xdr:row>
      <xdr:rowOff>47625</xdr:rowOff>
    </xdr:from>
    <xdr:to>
      <xdr:col>6</xdr:col>
      <xdr:colOff>876300</xdr:colOff>
      <xdr:row>22</xdr:row>
      <xdr:rowOff>114300</xdr:rowOff>
    </xdr:to>
    <xdr:pic>
      <xdr:nvPicPr>
        <xdr:cNvPr id="3" name="Picture 2" descr="https://documents.lucidchart.com/documents/1ef4258b-e40a-4044-bc5c-952bb215e9b6/pages/0_0?a=189&amp;x=337&amp;y=489&amp;w=515&amp;h=326&amp;store=1&amp;accept=image%2F*&amp;auth=LCA%2047980c6b21d7e71c304cafef568b304eece20872-ts%3D144259666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285875"/>
          <a:ext cx="3676650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FA5C-25DF-4792-9AFC-94774E98DB63}">
  <dimension ref="A1:C150"/>
  <sheetViews>
    <sheetView topLeftCell="A109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55</v>
      </c>
      <c r="B1" t="s">
        <v>56</v>
      </c>
      <c r="C1" t="s">
        <v>57</v>
      </c>
    </row>
    <row r="2" spans="1:3" x14ac:dyDescent="0.2">
      <c r="A2">
        <v>110</v>
      </c>
      <c r="B2">
        <v>20</v>
      </c>
      <c r="C2" t="s">
        <v>58</v>
      </c>
    </row>
    <row r="3" spans="1:3" x14ac:dyDescent="0.2">
      <c r="A3">
        <v>110</v>
      </c>
      <c r="B3">
        <v>106</v>
      </c>
      <c r="C3" t="s">
        <v>59</v>
      </c>
    </row>
    <row r="4" spans="1:3" x14ac:dyDescent="0.2">
      <c r="A4">
        <v>110</v>
      </c>
      <c r="B4">
        <v>107</v>
      </c>
      <c r="C4" t="s">
        <v>60</v>
      </c>
    </row>
    <row r="5" spans="1:3" x14ac:dyDescent="0.2">
      <c r="A5">
        <v>111</v>
      </c>
      <c r="B5" t="s">
        <v>61</v>
      </c>
      <c r="C5" t="s">
        <v>62</v>
      </c>
    </row>
    <row r="6" spans="1:3" x14ac:dyDescent="0.2">
      <c r="A6">
        <v>112</v>
      </c>
      <c r="B6">
        <v>28</v>
      </c>
      <c r="C6" t="s">
        <v>63</v>
      </c>
    </row>
    <row r="7" spans="1:3" x14ac:dyDescent="0.2">
      <c r="A7">
        <v>113</v>
      </c>
      <c r="B7">
        <v>50</v>
      </c>
      <c r="C7" t="s">
        <v>64</v>
      </c>
    </row>
    <row r="8" spans="1:3" x14ac:dyDescent="0.2">
      <c r="A8">
        <v>114</v>
      </c>
      <c r="B8">
        <v>110</v>
      </c>
      <c r="C8" t="s">
        <v>65</v>
      </c>
    </row>
    <row r="9" spans="1:3" x14ac:dyDescent="0.2">
      <c r="A9">
        <v>115</v>
      </c>
      <c r="B9">
        <v>120</v>
      </c>
      <c r="C9" t="s">
        <v>66</v>
      </c>
    </row>
    <row r="10" spans="1:3" x14ac:dyDescent="0.2">
      <c r="A10">
        <v>116</v>
      </c>
      <c r="B10">
        <v>130</v>
      </c>
      <c r="C10" t="s">
        <v>67</v>
      </c>
    </row>
    <row r="11" spans="1:3" x14ac:dyDescent="0.2">
      <c r="A11">
        <v>121</v>
      </c>
      <c r="B11">
        <v>22</v>
      </c>
      <c r="C11" t="s">
        <v>68</v>
      </c>
    </row>
    <row r="12" spans="1:3" x14ac:dyDescent="0.2">
      <c r="A12">
        <v>122</v>
      </c>
      <c r="B12" t="s">
        <v>69</v>
      </c>
      <c r="C12" t="s">
        <v>70</v>
      </c>
    </row>
    <row r="13" spans="1:3" x14ac:dyDescent="0.2">
      <c r="A13">
        <v>122</v>
      </c>
      <c r="B13">
        <v>138</v>
      </c>
      <c r="C13" t="s">
        <v>71</v>
      </c>
    </row>
    <row r="14" spans="1:3" x14ac:dyDescent="0.2">
      <c r="A14">
        <v>122</v>
      </c>
      <c r="B14">
        <v>139</v>
      </c>
      <c r="C14" t="s">
        <v>72</v>
      </c>
    </row>
    <row r="15" spans="1:3" x14ac:dyDescent="0.2">
      <c r="A15">
        <v>123</v>
      </c>
      <c r="B15">
        <v>115</v>
      </c>
      <c r="C15" t="s">
        <v>73</v>
      </c>
    </row>
    <row r="16" spans="1:3" x14ac:dyDescent="0.2">
      <c r="A16">
        <v>124</v>
      </c>
      <c r="B16">
        <v>113</v>
      </c>
      <c r="C16" t="s">
        <v>74</v>
      </c>
    </row>
    <row r="17" spans="1:3" x14ac:dyDescent="0.2">
      <c r="A17">
        <v>128</v>
      </c>
      <c r="B17">
        <v>17</v>
      </c>
      <c r="C17" t="s">
        <v>75</v>
      </c>
    </row>
    <row r="18" spans="1:3" x14ac:dyDescent="0.2">
      <c r="A18">
        <v>136</v>
      </c>
      <c r="B18">
        <v>51</v>
      </c>
      <c r="C18" t="s">
        <v>76</v>
      </c>
    </row>
    <row r="19" spans="1:3" x14ac:dyDescent="0.2">
      <c r="A19">
        <v>137</v>
      </c>
      <c r="B19">
        <v>45</v>
      </c>
      <c r="C19" t="s">
        <v>77</v>
      </c>
    </row>
    <row r="20" spans="1:3" x14ac:dyDescent="0.2">
      <c r="A20">
        <v>142</v>
      </c>
      <c r="B20">
        <v>132</v>
      </c>
      <c r="C20" t="s">
        <v>78</v>
      </c>
    </row>
    <row r="21" spans="1:3" x14ac:dyDescent="0.2">
      <c r="A21">
        <v>142</v>
      </c>
      <c r="B21">
        <v>146</v>
      </c>
      <c r="C21" t="s">
        <v>79</v>
      </c>
    </row>
    <row r="22" spans="1:3" x14ac:dyDescent="0.2">
      <c r="A22">
        <v>145</v>
      </c>
      <c r="B22">
        <v>31</v>
      </c>
      <c r="C22" t="s">
        <v>80</v>
      </c>
    </row>
    <row r="23" spans="1:3" x14ac:dyDescent="0.2">
      <c r="A23">
        <v>145</v>
      </c>
      <c r="B23">
        <v>85</v>
      </c>
      <c r="C23" t="s">
        <v>81</v>
      </c>
    </row>
    <row r="24" spans="1:3" x14ac:dyDescent="0.2">
      <c r="A24">
        <v>146</v>
      </c>
      <c r="B24">
        <v>104</v>
      </c>
      <c r="C24" t="s">
        <v>82</v>
      </c>
    </row>
    <row r="25" spans="1:3" x14ac:dyDescent="0.2">
      <c r="A25">
        <v>147</v>
      </c>
      <c r="B25">
        <v>10</v>
      </c>
      <c r="C25" t="s">
        <v>83</v>
      </c>
    </row>
    <row r="26" spans="1:3" x14ac:dyDescent="0.2">
      <c r="A26">
        <v>148</v>
      </c>
      <c r="B26" t="s">
        <v>84</v>
      </c>
      <c r="C26" t="s">
        <v>85</v>
      </c>
    </row>
    <row r="27" spans="1:3" x14ac:dyDescent="0.2">
      <c r="A27">
        <v>153</v>
      </c>
      <c r="B27">
        <v>89</v>
      </c>
      <c r="C27" t="s">
        <v>86</v>
      </c>
    </row>
    <row r="28" spans="1:3" x14ac:dyDescent="0.2">
      <c r="A28">
        <v>154</v>
      </c>
      <c r="B28">
        <v>100</v>
      </c>
      <c r="C28" t="s">
        <v>87</v>
      </c>
    </row>
    <row r="29" spans="1:3" x14ac:dyDescent="0.2">
      <c r="A29">
        <v>155</v>
      </c>
      <c r="B29">
        <v>33</v>
      </c>
      <c r="C29" t="s">
        <v>88</v>
      </c>
    </row>
    <row r="30" spans="1:3" x14ac:dyDescent="0.2">
      <c r="A30">
        <v>156</v>
      </c>
      <c r="B30">
        <v>109</v>
      </c>
      <c r="C30" t="s">
        <v>89</v>
      </c>
    </row>
    <row r="31" spans="1:3" x14ac:dyDescent="0.2">
      <c r="A31">
        <v>156</v>
      </c>
      <c r="B31">
        <v>152</v>
      </c>
      <c r="C31" t="s">
        <v>90</v>
      </c>
    </row>
    <row r="32" spans="1:3" x14ac:dyDescent="0.2">
      <c r="A32">
        <v>158</v>
      </c>
      <c r="B32" t="s">
        <v>91</v>
      </c>
      <c r="C32" t="s">
        <v>92</v>
      </c>
    </row>
    <row r="33" spans="1:3" x14ac:dyDescent="0.2">
      <c r="A33">
        <v>159</v>
      </c>
      <c r="B33">
        <v>94</v>
      </c>
      <c r="C33" t="s">
        <v>93</v>
      </c>
    </row>
    <row r="34" spans="1:3" x14ac:dyDescent="0.2">
      <c r="A34">
        <v>160</v>
      </c>
      <c r="B34" t="s">
        <v>94</v>
      </c>
      <c r="C34" t="s">
        <v>95</v>
      </c>
    </row>
    <row r="35" spans="1:3" x14ac:dyDescent="0.2">
      <c r="A35">
        <v>161</v>
      </c>
      <c r="B35" t="s">
        <v>96</v>
      </c>
      <c r="C35" t="s">
        <v>97</v>
      </c>
    </row>
    <row r="36" spans="1:3" x14ac:dyDescent="0.2">
      <c r="A36">
        <v>162</v>
      </c>
      <c r="B36" t="s">
        <v>98</v>
      </c>
      <c r="C36" t="s">
        <v>99</v>
      </c>
    </row>
    <row r="37" spans="1:3" x14ac:dyDescent="0.2">
      <c r="A37">
        <v>162</v>
      </c>
      <c r="B37">
        <v>215</v>
      </c>
      <c r="C37" t="s">
        <v>100</v>
      </c>
    </row>
    <row r="38" spans="1:3" x14ac:dyDescent="0.2">
      <c r="A38">
        <v>163</v>
      </c>
      <c r="B38">
        <v>216</v>
      </c>
      <c r="C38" t="s">
        <v>101</v>
      </c>
    </row>
    <row r="39" spans="1:3" x14ac:dyDescent="0.2">
      <c r="A39">
        <v>171</v>
      </c>
      <c r="B39" t="s">
        <v>102</v>
      </c>
      <c r="C39" t="s">
        <v>103</v>
      </c>
    </row>
    <row r="40" spans="1:3" x14ac:dyDescent="0.2">
      <c r="A40">
        <v>175</v>
      </c>
      <c r="B40">
        <v>38</v>
      </c>
      <c r="C40" t="s">
        <v>104</v>
      </c>
    </row>
    <row r="41" spans="1:3" x14ac:dyDescent="0.2">
      <c r="A41">
        <v>178</v>
      </c>
      <c r="B41">
        <v>21</v>
      </c>
      <c r="C41" t="s">
        <v>105</v>
      </c>
    </row>
    <row r="42" spans="1:3" x14ac:dyDescent="0.2">
      <c r="A42">
        <v>179</v>
      </c>
      <c r="B42">
        <v>16</v>
      </c>
      <c r="C42" t="s">
        <v>106</v>
      </c>
    </row>
    <row r="43" spans="1:3" x14ac:dyDescent="0.2">
      <c r="A43">
        <v>179</v>
      </c>
      <c r="B43">
        <v>88</v>
      </c>
      <c r="C43" t="s">
        <v>107</v>
      </c>
    </row>
    <row r="44" spans="1:3" x14ac:dyDescent="0.2">
      <c r="A44">
        <v>179</v>
      </c>
      <c r="B44">
        <v>155</v>
      </c>
      <c r="C44" t="s">
        <v>108</v>
      </c>
    </row>
    <row r="45" spans="1:3" x14ac:dyDescent="0.2">
      <c r="A45">
        <v>179</v>
      </c>
      <c r="B45">
        <v>161</v>
      </c>
      <c r="C45" t="s">
        <v>109</v>
      </c>
    </row>
    <row r="46" spans="1:3" x14ac:dyDescent="0.2">
      <c r="A46">
        <v>180</v>
      </c>
      <c r="B46">
        <v>111</v>
      </c>
      <c r="C46" t="s">
        <v>110</v>
      </c>
    </row>
    <row r="47" spans="1:3" x14ac:dyDescent="0.2">
      <c r="A47">
        <v>181</v>
      </c>
      <c r="B47">
        <v>15</v>
      </c>
      <c r="C47" t="s">
        <v>111</v>
      </c>
    </row>
    <row r="48" spans="1:3" x14ac:dyDescent="0.2">
      <c r="A48">
        <v>182</v>
      </c>
      <c r="B48">
        <v>32</v>
      </c>
      <c r="C48" t="s">
        <v>112</v>
      </c>
    </row>
    <row r="49" spans="1:3" x14ac:dyDescent="0.2">
      <c r="A49">
        <v>183</v>
      </c>
      <c r="B49">
        <v>114</v>
      </c>
      <c r="C49" t="s">
        <v>113</v>
      </c>
    </row>
    <row r="50" spans="1:3" x14ac:dyDescent="0.2">
      <c r="A50">
        <v>184</v>
      </c>
      <c r="B50">
        <v>108</v>
      </c>
      <c r="C50" t="s">
        <v>114</v>
      </c>
    </row>
    <row r="51" spans="1:3" x14ac:dyDescent="0.2">
      <c r="A51">
        <v>184</v>
      </c>
      <c r="B51">
        <v>147</v>
      </c>
      <c r="C51" t="s">
        <v>115</v>
      </c>
    </row>
    <row r="52" spans="1:3" x14ac:dyDescent="0.2">
      <c r="A52">
        <v>185</v>
      </c>
      <c r="B52">
        <v>135</v>
      </c>
      <c r="C52" t="s">
        <v>116</v>
      </c>
    </row>
    <row r="53" spans="1:3" x14ac:dyDescent="0.2">
      <c r="A53">
        <v>186</v>
      </c>
      <c r="B53">
        <v>128</v>
      </c>
      <c r="C53" t="s">
        <v>117</v>
      </c>
    </row>
    <row r="54" spans="1:3" x14ac:dyDescent="0.2">
      <c r="A54">
        <v>187</v>
      </c>
      <c r="B54">
        <v>125</v>
      </c>
      <c r="C54" t="s">
        <v>118</v>
      </c>
    </row>
    <row r="55" spans="1:3" x14ac:dyDescent="0.2">
      <c r="A55">
        <v>188</v>
      </c>
      <c r="B55">
        <v>126</v>
      </c>
      <c r="C55" t="s">
        <v>119</v>
      </c>
    </row>
    <row r="56" spans="1:3" x14ac:dyDescent="0.2">
      <c r="A56">
        <v>189</v>
      </c>
      <c r="B56">
        <v>127</v>
      </c>
      <c r="C56" t="s">
        <v>120</v>
      </c>
    </row>
    <row r="57" spans="1:3" x14ac:dyDescent="0.2">
      <c r="A57">
        <v>197</v>
      </c>
      <c r="B57">
        <v>103</v>
      </c>
      <c r="C57" t="s">
        <v>121</v>
      </c>
    </row>
    <row r="58" spans="1:3" x14ac:dyDescent="0.2">
      <c r="A58">
        <v>198</v>
      </c>
      <c r="B58">
        <v>136</v>
      </c>
      <c r="C58" t="s">
        <v>122</v>
      </c>
    </row>
    <row r="59" spans="1:3" x14ac:dyDescent="0.2">
      <c r="A59">
        <v>200</v>
      </c>
      <c r="B59">
        <v>140</v>
      </c>
      <c r="C59" t="s">
        <v>123</v>
      </c>
    </row>
    <row r="60" spans="1:3" x14ac:dyDescent="0.2">
      <c r="A60">
        <v>201</v>
      </c>
      <c r="B60">
        <v>141</v>
      </c>
      <c r="C60" t="s">
        <v>124</v>
      </c>
    </row>
    <row r="61" spans="1:3" x14ac:dyDescent="0.2">
      <c r="A61">
        <v>202</v>
      </c>
      <c r="B61">
        <v>166</v>
      </c>
      <c r="C61" t="s">
        <v>125</v>
      </c>
    </row>
    <row r="62" spans="1:3" x14ac:dyDescent="0.2">
      <c r="A62">
        <v>202</v>
      </c>
      <c r="B62">
        <v>144</v>
      </c>
      <c r="C62" t="s">
        <v>126</v>
      </c>
    </row>
    <row r="63" spans="1:3" x14ac:dyDescent="0.2">
      <c r="A63">
        <v>203</v>
      </c>
      <c r="B63">
        <v>149</v>
      </c>
      <c r="C63" t="s">
        <v>127</v>
      </c>
    </row>
    <row r="64" spans="1:3" x14ac:dyDescent="0.2">
      <c r="A64">
        <v>203</v>
      </c>
      <c r="B64">
        <v>151</v>
      </c>
      <c r="C64" t="s">
        <v>128</v>
      </c>
    </row>
    <row r="65" spans="1:3" x14ac:dyDescent="0.2">
      <c r="A65">
        <v>204</v>
      </c>
      <c r="B65">
        <v>150</v>
      </c>
      <c r="C65" t="s">
        <v>129</v>
      </c>
    </row>
    <row r="66" spans="1:3" x14ac:dyDescent="0.2">
      <c r="A66">
        <v>204</v>
      </c>
      <c r="B66">
        <v>158</v>
      </c>
      <c r="C66" t="s">
        <v>130</v>
      </c>
    </row>
    <row r="67" spans="1:3" x14ac:dyDescent="0.2">
      <c r="A67">
        <v>206</v>
      </c>
      <c r="B67">
        <v>119</v>
      </c>
      <c r="C67" t="s">
        <v>131</v>
      </c>
    </row>
    <row r="68" spans="1:3" x14ac:dyDescent="0.2">
      <c r="A68">
        <v>207</v>
      </c>
      <c r="B68">
        <v>116</v>
      </c>
      <c r="C68" t="s">
        <v>132</v>
      </c>
    </row>
    <row r="69" spans="1:3" x14ac:dyDescent="0.2">
      <c r="A69">
        <v>208</v>
      </c>
      <c r="B69">
        <v>74</v>
      </c>
      <c r="C69" t="s">
        <v>133</v>
      </c>
    </row>
    <row r="70" spans="1:3" x14ac:dyDescent="0.2">
      <c r="A70">
        <v>209</v>
      </c>
      <c r="B70">
        <v>66</v>
      </c>
      <c r="C70" t="s">
        <v>134</v>
      </c>
    </row>
    <row r="71" spans="1:3" x14ac:dyDescent="0.2">
      <c r="A71">
        <v>210</v>
      </c>
      <c r="B71">
        <v>18</v>
      </c>
      <c r="C71" t="s">
        <v>135</v>
      </c>
    </row>
    <row r="72" spans="1:3" x14ac:dyDescent="0.2">
      <c r="A72">
        <v>210</v>
      </c>
      <c r="B72">
        <v>40</v>
      </c>
      <c r="C72" t="s">
        <v>136</v>
      </c>
    </row>
    <row r="73" spans="1:3" x14ac:dyDescent="0.2">
      <c r="A73">
        <v>210</v>
      </c>
      <c r="B73">
        <v>90</v>
      </c>
      <c r="C73" t="s">
        <v>137</v>
      </c>
    </row>
    <row r="74" spans="1:3" x14ac:dyDescent="0.2">
      <c r="A74">
        <v>211</v>
      </c>
      <c r="B74">
        <v>19</v>
      </c>
      <c r="C74" t="s">
        <v>138</v>
      </c>
    </row>
    <row r="75" spans="1:3" x14ac:dyDescent="0.2">
      <c r="A75">
        <v>212</v>
      </c>
      <c r="B75">
        <v>122</v>
      </c>
      <c r="C75" t="s">
        <v>139</v>
      </c>
    </row>
    <row r="76" spans="1:3" x14ac:dyDescent="0.2">
      <c r="A76">
        <v>213</v>
      </c>
      <c r="B76">
        <v>148</v>
      </c>
      <c r="C76" t="s">
        <v>140</v>
      </c>
    </row>
    <row r="77" spans="1:3" x14ac:dyDescent="0.2">
      <c r="A77">
        <v>214</v>
      </c>
      <c r="B77">
        <v>165</v>
      </c>
      <c r="C77" t="s">
        <v>141</v>
      </c>
    </row>
    <row r="78" spans="1:3" x14ac:dyDescent="0.2">
      <c r="A78">
        <v>215</v>
      </c>
      <c r="B78">
        <v>162</v>
      </c>
      <c r="C78" t="s">
        <v>100</v>
      </c>
    </row>
    <row r="79" spans="1:3" x14ac:dyDescent="0.2">
      <c r="A79">
        <v>216</v>
      </c>
      <c r="B79">
        <v>163</v>
      </c>
      <c r="C79" t="s">
        <v>101</v>
      </c>
    </row>
    <row r="80" spans="1:3" x14ac:dyDescent="0.2">
      <c r="A80">
        <v>390</v>
      </c>
      <c r="B80">
        <v>62</v>
      </c>
      <c r="C80" t="s">
        <v>142</v>
      </c>
    </row>
    <row r="81" spans="1:3" x14ac:dyDescent="0.2">
      <c r="A81">
        <v>391</v>
      </c>
      <c r="B81">
        <v>118</v>
      </c>
      <c r="C81" t="s">
        <v>143</v>
      </c>
    </row>
    <row r="82" spans="1:3" x14ac:dyDescent="0.2">
      <c r="A82">
        <v>391</v>
      </c>
      <c r="B82">
        <v>137</v>
      </c>
      <c r="C82" t="s">
        <v>144</v>
      </c>
    </row>
    <row r="83" spans="1:3" x14ac:dyDescent="0.2">
      <c r="A83">
        <v>1000</v>
      </c>
      <c r="B83">
        <v>54</v>
      </c>
      <c r="C83" t="s">
        <v>145</v>
      </c>
    </row>
    <row r="84" spans="1:3" x14ac:dyDescent="0.2">
      <c r="A84">
        <v>1010</v>
      </c>
      <c r="B84">
        <v>55</v>
      </c>
      <c r="C84" t="s">
        <v>146</v>
      </c>
    </row>
    <row r="85" spans="1:3" x14ac:dyDescent="0.2">
      <c r="A85">
        <v>1020</v>
      </c>
      <c r="B85">
        <v>82</v>
      </c>
      <c r="C85" t="s">
        <v>147</v>
      </c>
    </row>
    <row r="86" spans="1:3" x14ac:dyDescent="0.2">
      <c r="A86">
        <v>1030</v>
      </c>
      <c r="B86">
        <v>24</v>
      </c>
      <c r="C86" t="s">
        <v>148</v>
      </c>
    </row>
    <row r="87" spans="1:3" x14ac:dyDescent="0.2">
      <c r="A87">
        <v>1050</v>
      </c>
      <c r="B87">
        <v>27</v>
      </c>
      <c r="C87" t="s">
        <v>149</v>
      </c>
    </row>
    <row r="88" spans="1:3" x14ac:dyDescent="0.2">
      <c r="A88">
        <v>1060</v>
      </c>
      <c r="B88">
        <v>26</v>
      </c>
      <c r="C88" t="s">
        <v>150</v>
      </c>
    </row>
    <row r="89" spans="1:3" x14ac:dyDescent="0.2">
      <c r="A89">
        <v>1070</v>
      </c>
      <c r="B89">
        <v>29</v>
      </c>
      <c r="C89" t="s">
        <v>151</v>
      </c>
    </row>
    <row r="90" spans="1:3" x14ac:dyDescent="0.2">
      <c r="A90">
        <v>1080</v>
      </c>
      <c r="B90">
        <v>56</v>
      </c>
      <c r="C90" t="s">
        <v>152</v>
      </c>
    </row>
    <row r="91" spans="1:3" x14ac:dyDescent="0.2">
      <c r="A91">
        <v>1090</v>
      </c>
      <c r="B91">
        <v>12</v>
      </c>
      <c r="C91" t="s">
        <v>153</v>
      </c>
    </row>
    <row r="92" spans="1:3" x14ac:dyDescent="0.2">
      <c r="A92">
        <v>1150</v>
      </c>
      <c r="B92">
        <v>102</v>
      </c>
      <c r="C92" t="s">
        <v>154</v>
      </c>
    </row>
    <row r="93" spans="1:3" x14ac:dyDescent="0.2">
      <c r="A93">
        <v>1160</v>
      </c>
      <c r="B93">
        <v>57</v>
      </c>
      <c r="C93" t="s">
        <v>155</v>
      </c>
    </row>
    <row r="94" spans="1:3" x14ac:dyDescent="0.2">
      <c r="A94">
        <v>1170</v>
      </c>
      <c r="B94">
        <v>52</v>
      </c>
      <c r="C94" t="s">
        <v>156</v>
      </c>
    </row>
    <row r="95" spans="1:3" x14ac:dyDescent="0.2">
      <c r="A95">
        <v>1180</v>
      </c>
      <c r="B95">
        <v>83</v>
      </c>
      <c r="C95" t="s">
        <v>157</v>
      </c>
    </row>
    <row r="96" spans="1:3" x14ac:dyDescent="0.2">
      <c r="A96">
        <v>1190</v>
      </c>
      <c r="B96">
        <v>84</v>
      </c>
      <c r="C96" t="s">
        <v>158</v>
      </c>
    </row>
    <row r="97" spans="1:3" x14ac:dyDescent="0.2">
      <c r="A97">
        <v>1230</v>
      </c>
      <c r="B97">
        <v>30</v>
      </c>
      <c r="C97" t="s">
        <v>159</v>
      </c>
    </row>
    <row r="98" spans="1:3" x14ac:dyDescent="0.2">
      <c r="A98">
        <v>1240</v>
      </c>
      <c r="B98" t="s">
        <v>160</v>
      </c>
      <c r="C98" t="s">
        <v>161</v>
      </c>
    </row>
    <row r="99" spans="1:3" x14ac:dyDescent="0.2">
      <c r="A99">
        <v>1250</v>
      </c>
      <c r="B99">
        <v>42</v>
      </c>
      <c r="C99" t="s">
        <v>162</v>
      </c>
    </row>
    <row r="100" spans="1:3" x14ac:dyDescent="0.2">
      <c r="A100">
        <v>1260</v>
      </c>
      <c r="B100">
        <v>43</v>
      </c>
      <c r="C100" t="s">
        <v>163</v>
      </c>
    </row>
    <row r="101" spans="1:3" x14ac:dyDescent="0.2">
      <c r="A101">
        <v>1270</v>
      </c>
      <c r="B101">
        <v>44</v>
      </c>
      <c r="C101" t="s">
        <v>164</v>
      </c>
    </row>
    <row r="102" spans="1:3" x14ac:dyDescent="0.2">
      <c r="A102">
        <v>1300</v>
      </c>
      <c r="B102">
        <v>59</v>
      </c>
      <c r="C102" t="s">
        <v>165</v>
      </c>
    </row>
    <row r="103" spans="1:3" x14ac:dyDescent="0.2">
      <c r="A103">
        <v>1310</v>
      </c>
      <c r="B103">
        <v>60</v>
      </c>
      <c r="C103" t="s">
        <v>166</v>
      </c>
    </row>
    <row r="104" spans="1:3" x14ac:dyDescent="0.2">
      <c r="A104">
        <v>1320</v>
      </c>
      <c r="B104">
        <v>46</v>
      </c>
      <c r="C104" t="s">
        <v>167</v>
      </c>
    </row>
    <row r="105" spans="1:3" x14ac:dyDescent="0.2">
      <c r="A105">
        <v>1330</v>
      </c>
      <c r="B105">
        <v>47</v>
      </c>
      <c r="C105" t="s">
        <v>168</v>
      </c>
    </row>
    <row r="106" spans="1:3" x14ac:dyDescent="0.2">
      <c r="A106">
        <v>1340</v>
      </c>
      <c r="B106">
        <v>48</v>
      </c>
      <c r="C106" t="s">
        <v>169</v>
      </c>
    </row>
    <row r="107" spans="1:3" x14ac:dyDescent="0.2">
      <c r="A107">
        <v>1350</v>
      </c>
      <c r="B107">
        <v>49</v>
      </c>
      <c r="C107" t="s">
        <v>170</v>
      </c>
    </row>
    <row r="108" spans="1:3" x14ac:dyDescent="0.2">
      <c r="A108">
        <v>1400</v>
      </c>
      <c r="B108">
        <v>86</v>
      </c>
      <c r="C108" t="s">
        <v>171</v>
      </c>
    </row>
    <row r="109" spans="1:3" x14ac:dyDescent="0.2">
      <c r="A109">
        <v>1410</v>
      </c>
      <c r="B109">
        <v>87</v>
      </c>
      <c r="C109" t="s">
        <v>172</v>
      </c>
    </row>
    <row r="110" spans="1:3" x14ac:dyDescent="0.2">
      <c r="A110">
        <v>1420</v>
      </c>
      <c r="B110">
        <v>14</v>
      </c>
      <c r="C110" t="s">
        <v>173</v>
      </c>
    </row>
    <row r="111" spans="1:3" x14ac:dyDescent="0.2">
      <c r="A111">
        <v>1490</v>
      </c>
      <c r="B111">
        <v>39</v>
      </c>
      <c r="C111" t="s">
        <v>174</v>
      </c>
    </row>
    <row r="112" spans="1:3" x14ac:dyDescent="0.2">
      <c r="A112">
        <v>1491</v>
      </c>
      <c r="B112">
        <v>134</v>
      </c>
      <c r="C112" t="s">
        <v>175</v>
      </c>
    </row>
    <row r="113" spans="1:3" x14ac:dyDescent="0.2">
      <c r="A113">
        <v>1510</v>
      </c>
      <c r="B113">
        <v>64</v>
      </c>
      <c r="C113" t="s">
        <v>176</v>
      </c>
    </row>
    <row r="114" spans="1:3" x14ac:dyDescent="0.2">
      <c r="A114">
        <v>1520</v>
      </c>
      <c r="B114">
        <v>65</v>
      </c>
      <c r="C114" t="s">
        <v>177</v>
      </c>
    </row>
    <row r="115" spans="1:3" x14ac:dyDescent="0.2">
      <c r="A115">
        <v>1570</v>
      </c>
      <c r="B115">
        <v>67</v>
      </c>
      <c r="C115" t="s">
        <v>178</v>
      </c>
    </row>
    <row r="116" spans="1:3" x14ac:dyDescent="0.2">
      <c r="A116">
        <v>1590</v>
      </c>
      <c r="B116">
        <v>68</v>
      </c>
      <c r="C116" t="s">
        <v>179</v>
      </c>
    </row>
    <row r="117" spans="1:3" x14ac:dyDescent="0.2">
      <c r="A117">
        <v>1630</v>
      </c>
      <c r="B117">
        <v>69</v>
      </c>
      <c r="C117" t="s">
        <v>180</v>
      </c>
    </row>
    <row r="118" spans="1:3" x14ac:dyDescent="0.2">
      <c r="A118">
        <v>1640</v>
      </c>
      <c r="B118">
        <v>11</v>
      </c>
      <c r="C118" t="s">
        <v>181</v>
      </c>
    </row>
    <row r="119" spans="1:3" x14ac:dyDescent="0.2">
      <c r="A119">
        <v>1650</v>
      </c>
      <c r="B119">
        <v>23</v>
      </c>
      <c r="C119" t="s">
        <v>182</v>
      </c>
    </row>
    <row r="120" spans="1:3" x14ac:dyDescent="0.2">
      <c r="A120">
        <v>1680</v>
      </c>
      <c r="B120">
        <v>70</v>
      </c>
      <c r="C120" t="s">
        <v>183</v>
      </c>
    </row>
    <row r="121" spans="1:3" x14ac:dyDescent="0.2">
      <c r="A121">
        <v>1720</v>
      </c>
      <c r="B121">
        <v>72</v>
      </c>
      <c r="C121" t="s">
        <v>184</v>
      </c>
    </row>
    <row r="122" spans="1:3" x14ac:dyDescent="0.2">
      <c r="A122">
        <v>1730</v>
      </c>
      <c r="B122">
        <v>73</v>
      </c>
      <c r="C122" t="s">
        <v>185</v>
      </c>
    </row>
    <row r="123" spans="1:3" x14ac:dyDescent="0.2">
      <c r="A123">
        <v>1740</v>
      </c>
      <c r="B123">
        <v>34</v>
      </c>
      <c r="C123" t="s">
        <v>186</v>
      </c>
    </row>
    <row r="124" spans="1:3" x14ac:dyDescent="0.2">
      <c r="A124">
        <v>1760</v>
      </c>
      <c r="B124">
        <v>71</v>
      </c>
      <c r="C124" t="s">
        <v>187</v>
      </c>
    </row>
    <row r="125" spans="1:3" x14ac:dyDescent="0.2">
      <c r="A125">
        <v>1770</v>
      </c>
      <c r="B125">
        <v>93</v>
      </c>
      <c r="C125" t="s">
        <v>188</v>
      </c>
    </row>
    <row r="126" spans="1:3" x14ac:dyDescent="0.2">
      <c r="A126">
        <v>1800</v>
      </c>
      <c r="B126">
        <v>75</v>
      </c>
      <c r="C126" t="s">
        <v>189</v>
      </c>
    </row>
    <row r="127" spans="1:3" x14ac:dyDescent="0.2">
      <c r="A127">
        <v>1810</v>
      </c>
      <c r="B127">
        <v>76</v>
      </c>
      <c r="C127" t="s">
        <v>190</v>
      </c>
    </row>
    <row r="128" spans="1:3" x14ac:dyDescent="0.2">
      <c r="A128">
        <v>1830</v>
      </c>
      <c r="B128">
        <v>35</v>
      </c>
      <c r="C128" t="s">
        <v>191</v>
      </c>
    </row>
    <row r="129" spans="1:3" x14ac:dyDescent="0.2">
      <c r="A129">
        <v>1840</v>
      </c>
      <c r="B129">
        <v>77</v>
      </c>
      <c r="C129" t="s">
        <v>192</v>
      </c>
    </row>
    <row r="130" spans="1:3" x14ac:dyDescent="0.2">
      <c r="A130">
        <v>1850</v>
      </c>
      <c r="B130">
        <v>13</v>
      </c>
      <c r="C130" t="s">
        <v>193</v>
      </c>
    </row>
    <row r="131" spans="1:3" x14ac:dyDescent="0.2">
      <c r="A131">
        <v>1860</v>
      </c>
      <c r="B131">
        <v>95</v>
      </c>
      <c r="C131" t="s">
        <v>194</v>
      </c>
    </row>
    <row r="132" spans="1:3" x14ac:dyDescent="0.2">
      <c r="A132">
        <v>1870</v>
      </c>
      <c r="B132">
        <v>96</v>
      </c>
      <c r="C132" t="s">
        <v>195</v>
      </c>
    </row>
    <row r="133" spans="1:3" x14ac:dyDescent="0.2">
      <c r="A133">
        <v>1880</v>
      </c>
      <c r="B133">
        <v>97</v>
      </c>
      <c r="C133" t="s">
        <v>196</v>
      </c>
    </row>
    <row r="134" spans="1:3" x14ac:dyDescent="0.2">
      <c r="A134">
        <v>1890</v>
      </c>
      <c r="B134">
        <v>98</v>
      </c>
      <c r="C134" t="s">
        <v>197</v>
      </c>
    </row>
    <row r="135" spans="1:3" x14ac:dyDescent="0.2">
      <c r="A135">
        <v>1900</v>
      </c>
      <c r="B135">
        <v>78</v>
      </c>
      <c r="C135" t="s">
        <v>198</v>
      </c>
    </row>
    <row r="136" spans="1:3" x14ac:dyDescent="0.2">
      <c r="A136">
        <v>1910</v>
      </c>
      <c r="B136">
        <v>25</v>
      </c>
      <c r="C136" t="s">
        <v>199</v>
      </c>
    </row>
    <row r="137" spans="1:3" x14ac:dyDescent="0.2">
      <c r="A137">
        <v>1920</v>
      </c>
      <c r="B137">
        <v>41</v>
      </c>
      <c r="C137" t="s">
        <v>200</v>
      </c>
    </row>
    <row r="138" spans="1:3" x14ac:dyDescent="0.2">
      <c r="A138">
        <v>1930</v>
      </c>
      <c r="B138">
        <v>53</v>
      </c>
      <c r="C138" t="s">
        <v>201</v>
      </c>
    </row>
    <row r="139" spans="1:3" x14ac:dyDescent="0.2">
      <c r="A139">
        <v>1940</v>
      </c>
      <c r="B139">
        <v>101</v>
      </c>
      <c r="C139" t="s">
        <v>202</v>
      </c>
    </row>
    <row r="140" spans="1:3" x14ac:dyDescent="0.2">
      <c r="A140">
        <v>1950</v>
      </c>
      <c r="B140">
        <v>91</v>
      </c>
      <c r="C140" t="s">
        <v>203</v>
      </c>
    </row>
    <row r="141" spans="1:3" x14ac:dyDescent="0.2">
      <c r="A141">
        <v>1960</v>
      </c>
      <c r="B141">
        <v>79</v>
      </c>
      <c r="C141" t="s">
        <v>204</v>
      </c>
    </row>
    <row r="142" spans="1:3" x14ac:dyDescent="0.2">
      <c r="A142">
        <v>1980</v>
      </c>
      <c r="B142">
        <v>81</v>
      </c>
      <c r="C142" t="s">
        <v>205</v>
      </c>
    </row>
    <row r="143" spans="1:3" x14ac:dyDescent="0.2">
      <c r="A143">
        <v>1990</v>
      </c>
      <c r="B143">
        <v>80</v>
      </c>
      <c r="C143" t="s">
        <v>206</v>
      </c>
    </row>
    <row r="144" spans="1:3" x14ac:dyDescent="0.2">
      <c r="A144">
        <v>2000</v>
      </c>
      <c r="B144">
        <v>92</v>
      </c>
      <c r="C144" t="s">
        <v>207</v>
      </c>
    </row>
    <row r="145" spans="1:3" x14ac:dyDescent="0.2">
      <c r="A145">
        <v>2010</v>
      </c>
      <c r="B145">
        <v>36</v>
      </c>
      <c r="C145" t="s">
        <v>208</v>
      </c>
    </row>
    <row r="146" spans="1:3" x14ac:dyDescent="0.2">
      <c r="A146">
        <v>2020</v>
      </c>
      <c r="B146">
        <v>37</v>
      </c>
      <c r="C146" t="s">
        <v>209</v>
      </c>
    </row>
    <row r="147" spans="1:3" x14ac:dyDescent="0.2">
      <c r="A147">
        <v>2110</v>
      </c>
      <c r="B147">
        <v>121</v>
      </c>
      <c r="C147" t="s">
        <v>210</v>
      </c>
    </row>
    <row r="148" spans="1:3" x14ac:dyDescent="0.2">
      <c r="A148">
        <v>3141</v>
      </c>
      <c r="B148">
        <v>131</v>
      </c>
      <c r="C148" t="s">
        <v>211</v>
      </c>
    </row>
    <row r="149" spans="1:3" x14ac:dyDescent="0.2">
      <c r="A149">
        <v>3143</v>
      </c>
      <c r="B149">
        <v>133</v>
      </c>
      <c r="C149" t="s">
        <v>212</v>
      </c>
    </row>
    <row r="150" spans="1:3" x14ac:dyDescent="0.2">
      <c r="A150">
        <v>9999</v>
      </c>
      <c r="B150">
        <v>999</v>
      </c>
      <c r="C150" t="s">
        <v>213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5"/>
  <sheetViews>
    <sheetView tabSelected="1" workbookViewId="0">
      <selection activeCell="V32" sqref="V32"/>
    </sheetView>
  </sheetViews>
  <sheetFormatPr defaultColWidth="11.5703125" defaultRowHeight="12.75" x14ac:dyDescent="0.2"/>
  <cols>
    <col min="1" max="1" width="1.5703125" style="1" customWidth="1"/>
    <col min="2" max="3" width="14.42578125" style="1" customWidth="1"/>
    <col min="4" max="4" width="15.28515625" style="1" customWidth="1"/>
    <col min="5" max="5" width="14.42578125" style="1" customWidth="1"/>
    <col min="6" max="6" width="6.28515625" style="1" customWidth="1"/>
    <col min="7" max="10" width="14.42578125" style="1" customWidth="1"/>
    <col min="11" max="11" width="2" style="1" customWidth="1"/>
    <col min="12" max="16" width="11.5703125" style="1"/>
    <col min="17" max="17" width="6.28515625" style="1" customWidth="1"/>
    <col min="18" max="22" width="11.5703125" style="1"/>
    <col min="23" max="23" width="6.28515625" style="1" customWidth="1"/>
    <col min="24" max="24" width="3.28515625" style="1" customWidth="1"/>
    <col min="25" max="16384" width="11.5703125" style="1"/>
  </cols>
  <sheetData>
    <row r="1" spans="2:10" ht="8.25" customHeight="1" x14ac:dyDescent="0.2"/>
    <row r="2" spans="2:10" x14ac:dyDescent="0.2">
      <c r="B2" s="2" t="s">
        <v>0</v>
      </c>
      <c r="C2" s="3"/>
      <c r="D2" s="4" t="s">
        <v>1</v>
      </c>
      <c r="F2" s="26" t="s">
        <v>2</v>
      </c>
      <c r="G2" s="26"/>
      <c r="H2" s="26"/>
      <c r="I2" s="26"/>
      <c r="J2" s="26"/>
    </row>
    <row r="3" spans="2:10" x14ac:dyDescent="0.2">
      <c r="B3" s="6" t="s">
        <v>2</v>
      </c>
      <c r="C3" s="7" t="s">
        <v>3</v>
      </c>
      <c r="D3" s="8"/>
      <c r="F3" s="7" t="s">
        <v>4</v>
      </c>
      <c r="G3" s="20"/>
      <c r="H3" s="20"/>
      <c r="I3" s="8"/>
      <c r="J3" s="6" t="s">
        <v>5</v>
      </c>
    </row>
    <row r="4" spans="2:10" x14ac:dyDescent="0.2">
      <c r="B4" s="9" t="s">
        <v>6</v>
      </c>
      <c r="C4" s="10" t="s">
        <v>214</v>
      </c>
      <c r="D4" s="11"/>
      <c r="F4" s="10" t="s">
        <v>112</v>
      </c>
      <c r="G4" s="22"/>
      <c r="H4" s="21"/>
      <c r="I4" s="11"/>
      <c r="J4" s="9">
        <v>32</v>
      </c>
    </row>
    <row r="5" spans="2:10" x14ac:dyDescent="0.2">
      <c r="B5" s="9" t="s">
        <v>7</v>
      </c>
      <c r="C5" s="10">
        <v>32</v>
      </c>
      <c r="D5" s="11"/>
      <c r="F5" s="10" t="s">
        <v>121</v>
      </c>
      <c r="G5" s="22"/>
      <c r="H5" s="21"/>
      <c r="I5" s="11"/>
      <c r="J5" s="9">
        <v>103</v>
      </c>
    </row>
    <row r="6" spans="2:10" x14ac:dyDescent="0.2">
      <c r="B6" s="9" t="s">
        <v>8</v>
      </c>
      <c r="C6" s="10">
        <v>136</v>
      </c>
      <c r="D6" s="11"/>
      <c r="F6" s="10" t="s">
        <v>113</v>
      </c>
      <c r="G6" s="22"/>
      <c r="H6" s="21"/>
      <c r="I6" s="11"/>
      <c r="J6" s="9">
        <v>114</v>
      </c>
    </row>
    <row r="7" spans="2:10" x14ac:dyDescent="0.2">
      <c r="B7" s="9" t="s">
        <v>42</v>
      </c>
      <c r="C7" s="10">
        <v>114</v>
      </c>
      <c r="D7" s="11"/>
      <c r="F7" s="10" t="s">
        <v>115</v>
      </c>
      <c r="G7" s="22"/>
      <c r="H7" s="21"/>
      <c r="I7" s="11"/>
      <c r="J7" s="9">
        <v>147</v>
      </c>
    </row>
    <row r="8" spans="2:10" x14ac:dyDescent="0.2">
      <c r="B8" s="9"/>
      <c r="C8" s="10"/>
      <c r="D8" s="11"/>
      <c r="F8" s="10" t="s">
        <v>122</v>
      </c>
      <c r="G8" s="22"/>
      <c r="H8" s="21"/>
      <c r="I8" s="11"/>
      <c r="J8" s="9">
        <v>136</v>
      </c>
    </row>
    <row r="9" spans="2:10" x14ac:dyDescent="0.2">
      <c r="H9" s="12"/>
      <c r="I9" s="12"/>
    </row>
    <row r="10" spans="2:10" x14ac:dyDescent="0.2">
      <c r="H10" s="12"/>
      <c r="I10" s="12"/>
    </row>
    <row r="11" spans="2:10" x14ac:dyDescent="0.2">
      <c r="H11" s="12"/>
      <c r="I11" s="12"/>
    </row>
    <row r="12" spans="2:10" x14ac:dyDescent="0.2">
      <c r="H12" s="12"/>
      <c r="I12" s="12"/>
    </row>
    <row r="13" spans="2:10" x14ac:dyDescent="0.2">
      <c r="H13" s="12"/>
      <c r="I13" s="12"/>
    </row>
    <row r="14" spans="2:10" x14ac:dyDescent="0.2">
      <c r="H14" s="12"/>
      <c r="I14" s="12"/>
    </row>
    <row r="15" spans="2:10" x14ac:dyDescent="0.2">
      <c r="H15" s="12"/>
      <c r="I15" s="12"/>
    </row>
    <row r="16" spans="2:10" x14ac:dyDescent="0.2">
      <c r="H16" s="12"/>
      <c r="I16" s="12"/>
    </row>
    <row r="17" spans="2:9" x14ac:dyDescent="0.2">
      <c r="H17" s="12"/>
      <c r="I17" s="12"/>
    </row>
    <row r="18" spans="2:9" x14ac:dyDescent="0.2">
      <c r="H18" s="12"/>
      <c r="I18" s="12"/>
    </row>
    <row r="19" spans="2:9" x14ac:dyDescent="0.2">
      <c r="H19" s="12"/>
      <c r="I19" s="12"/>
    </row>
    <row r="20" spans="2:9" x14ac:dyDescent="0.2">
      <c r="H20" s="12"/>
      <c r="I20" s="12"/>
    </row>
    <row r="21" spans="2:9" x14ac:dyDescent="0.2">
      <c r="H21" s="12"/>
      <c r="I21" s="12"/>
    </row>
    <row r="22" spans="2:9" x14ac:dyDescent="0.2">
      <c r="H22" s="12"/>
      <c r="I22" s="12"/>
    </row>
    <row r="23" spans="2:9" x14ac:dyDescent="0.2">
      <c r="H23" s="12"/>
      <c r="I23" s="12"/>
    </row>
    <row r="24" spans="2:9" ht="14.25" x14ac:dyDescent="0.2">
      <c r="B24" s="5" t="s">
        <v>9</v>
      </c>
      <c r="C24" s="5" t="s">
        <v>10</v>
      </c>
      <c r="D24" s="5" t="s">
        <v>11</v>
      </c>
      <c r="E24" s="13" t="s">
        <v>12</v>
      </c>
    </row>
    <row r="25" spans="2:9" x14ac:dyDescent="0.2">
      <c r="B25" s="14" t="s">
        <v>13</v>
      </c>
      <c r="C25" s="14">
        <v>1</v>
      </c>
      <c r="D25" s="14" t="s">
        <v>14</v>
      </c>
    </row>
    <row r="26" spans="2:9" x14ac:dyDescent="0.2">
      <c r="B26" s="26" t="s">
        <v>15</v>
      </c>
      <c r="C26" s="26"/>
      <c r="D26" s="26"/>
      <c r="E26" s="26"/>
    </row>
    <row r="27" spans="2:9" x14ac:dyDescent="0.2">
      <c r="B27" s="15"/>
      <c r="C27" s="6" t="s">
        <v>16</v>
      </c>
      <c r="D27" s="6" t="s">
        <v>17</v>
      </c>
      <c r="E27" s="6" t="s">
        <v>18</v>
      </c>
    </row>
    <row r="28" spans="2:9" x14ac:dyDescent="0.2">
      <c r="B28" s="16" t="s">
        <v>19</v>
      </c>
      <c r="C28" s="9" t="s">
        <v>40</v>
      </c>
      <c r="D28" s="9" t="s">
        <v>40</v>
      </c>
      <c r="E28" s="9" t="s">
        <v>21</v>
      </c>
    </row>
    <row r="29" spans="2:9" x14ac:dyDescent="0.2">
      <c r="B29" s="16" t="s">
        <v>22</v>
      </c>
      <c r="C29" s="9"/>
      <c r="D29" s="9"/>
      <c r="E29" s="9"/>
    </row>
    <row r="30" spans="2:9" x14ac:dyDescent="0.2">
      <c r="B30" s="16" t="s">
        <v>23</v>
      </c>
      <c r="C30" s="9" t="s">
        <v>20</v>
      </c>
      <c r="D30" s="9"/>
      <c r="E30" s="9"/>
    </row>
    <row r="31" spans="2:9" x14ac:dyDescent="0.2">
      <c r="B31" s="16" t="s">
        <v>24</v>
      </c>
      <c r="C31" s="9" t="s">
        <v>25</v>
      </c>
      <c r="D31" s="9"/>
      <c r="E31" s="9"/>
    </row>
    <row r="32" spans="2:9" x14ac:dyDescent="0.2">
      <c r="B32" s="16" t="s">
        <v>26</v>
      </c>
      <c r="C32" s="9" t="s">
        <v>53</v>
      </c>
      <c r="D32" s="9"/>
      <c r="E32" s="9"/>
    </row>
    <row r="33" spans="2:5" x14ac:dyDescent="0.2">
      <c r="B33" s="16" t="s">
        <v>27</v>
      </c>
      <c r="C33" s="17"/>
      <c r="D33" s="9" t="s">
        <v>40</v>
      </c>
      <c r="E33" s="9" t="s">
        <v>21</v>
      </c>
    </row>
    <row r="34" spans="2:5" x14ac:dyDescent="0.2">
      <c r="B34" s="16" t="s">
        <v>28</v>
      </c>
      <c r="C34" s="17"/>
      <c r="D34" s="9"/>
      <c r="E34" s="9"/>
    </row>
    <row r="35" spans="2:5" x14ac:dyDescent="0.2">
      <c r="B35" s="26" t="s">
        <v>29</v>
      </c>
      <c r="C35" s="26"/>
      <c r="D35" s="26"/>
    </row>
    <row r="36" spans="2:5" x14ac:dyDescent="0.2">
      <c r="B36" s="6" t="s">
        <v>4</v>
      </c>
      <c r="C36" s="6" t="s">
        <v>9</v>
      </c>
      <c r="D36" s="6" t="s">
        <v>30</v>
      </c>
      <c r="E36" s="6" t="s">
        <v>31</v>
      </c>
    </row>
    <row r="37" spans="2:5" x14ac:dyDescent="0.2">
      <c r="B37" s="9" t="s">
        <v>42</v>
      </c>
      <c r="C37" s="9" t="s">
        <v>36</v>
      </c>
      <c r="D37" s="9" t="s">
        <v>44</v>
      </c>
      <c r="E37" s="18" t="s">
        <v>215</v>
      </c>
    </row>
    <row r="38" spans="2:5" x14ac:dyDescent="0.2">
      <c r="B38" s="9" t="s">
        <v>7</v>
      </c>
      <c r="C38" s="9" t="s">
        <v>36</v>
      </c>
      <c r="D38" s="9" t="s">
        <v>52</v>
      </c>
      <c r="E38" s="18" t="s">
        <v>43</v>
      </c>
    </row>
    <row r="39" spans="2:5" x14ac:dyDescent="0.2">
      <c r="B39" s="9" t="s">
        <v>8</v>
      </c>
      <c r="C39" s="9" t="s">
        <v>36</v>
      </c>
      <c r="D39" s="9" t="s">
        <v>51</v>
      </c>
      <c r="E39" s="18" t="s">
        <v>48</v>
      </c>
    </row>
    <row r="40" spans="2:5" x14ac:dyDescent="0.2">
      <c r="B40" s="9" t="s">
        <v>6</v>
      </c>
      <c r="C40" s="9" t="s">
        <v>13</v>
      </c>
      <c r="D40" s="9" t="s">
        <v>44</v>
      </c>
      <c r="E40" s="18" t="s">
        <v>45</v>
      </c>
    </row>
    <row r="41" spans="2:5" x14ac:dyDescent="0.2">
      <c r="B41" s="9" t="s">
        <v>7</v>
      </c>
      <c r="C41" s="9" t="s">
        <v>13</v>
      </c>
      <c r="D41" s="9" t="s">
        <v>44</v>
      </c>
      <c r="E41" s="18" t="s">
        <v>46</v>
      </c>
    </row>
    <row r="42" spans="2:5" x14ac:dyDescent="0.2">
      <c r="B42" s="9" t="s">
        <v>6</v>
      </c>
      <c r="C42" s="9" t="s">
        <v>33</v>
      </c>
      <c r="D42" s="9" t="s">
        <v>50</v>
      </c>
      <c r="E42" s="18"/>
    </row>
    <row r="43" spans="2:5" x14ac:dyDescent="0.2">
      <c r="B43" s="9" t="s">
        <v>7</v>
      </c>
      <c r="C43" s="9" t="s">
        <v>33</v>
      </c>
      <c r="D43" s="9"/>
      <c r="E43" s="18" t="s">
        <v>54</v>
      </c>
    </row>
    <row r="44" spans="2:5" x14ac:dyDescent="0.2">
      <c r="B44" s="9" t="s">
        <v>6</v>
      </c>
      <c r="C44" s="9" t="s">
        <v>34</v>
      </c>
      <c r="D44" s="9"/>
      <c r="E44" s="18" t="s">
        <v>35</v>
      </c>
    </row>
    <row r="45" spans="2:5" x14ac:dyDescent="0.2">
      <c r="B45" s="16" t="s">
        <v>37</v>
      </c>
      <c r="C45" s="9">
        <v>1</v>
      </c>
    </row>
    <row r="46" spans="2:5" x14ac:dyDescent="0.2">
      <c r="B46" s="16" t="s">
        <v>38</v>
      </c>
      <c r="C46" s="9">
        <v>1</v>
      </c>
    </row>
    <row r="48" spans="2:5" ht="14.25" x14ac:dyDescent="0.2">
      <c r="B48" s="5" t="s">
        <v>9</v>
      </c>
      <c r="C48" s="5" t="s">
        <v>10</v>
      </c>
      <c r="D48" s="5" t="s">
        <v>11</v>
      </c>
      <c r="E48" s="13" t="s">
        <v>39</v>
      </c>
    </row>
    <row r="49" spans="2:5" x14ac:dyDescent="0.2">
      <c r="B49" s="14" t="s">
        <v>33</v>
      </c>
      <c r="C49" s="14">
        <v>2</v>
      </c>
      <c r="D49" s="14"/>
    </row>
    <row r="50" spans="2:5" x14ac:dyDescent="0.2">
      <c r="B50" s="23" t="s">
        <v>15</v>
      </c>
      <c r="C50" s="24"/>
      <c r="D50" s="24"/>
      <c r="E50" s="25"/>
    </row>
    <row r="51" spans="2:5" x14ac:dyDescent="0.2">
      <c r="B51" s="15"/>
      <c r="C51" s="6" t="s">
        <v>16</v>
      </c>
      <c r="D51" s="6" t="s">
        <v>17</v>
      </c>
      <c r="E51" s="6" t="s">
        <v>18</v>
      </c>
    </row>
    <row r="52" spans="2:5" x14ac:dyDescent="0.2">
      <c r="B52" s="16" t="s">
        <v>19</v>
      </c>
      <c r="C52" s="9" t="s">
        <v>32</v>
      </c>
      <c r="D52" s="9" t="s">
        <v>40</v>
      </c>
      <c r="E52" s="9" t="s">
        <v>21</v>
      </c>
    </row>
    <row r="53" spans="2:5" x14ac:dyDescent="0.2">
      <c r="B53" s="16" t="s">
        <v>22</v>
      </c>
      <c r="C53" s="9"/>
      <c r="D53" s="9"/>
      <c r="E53" s="9"/>
    </row>
    <row r="54" spans="2:5" x14ac:dyDescent="0.2">
      <c r="B54" s="16" t="s">
        <v>23</v>
      </c>
      <c r="C54" s="9" t="s">
        <v>32</v>
      </c>
      <c r="D54" s="9"/>
      <c r="E54" s="9"/>
    </row>
    <row r="55" spans="2:5" x14ac:dyDescent="0.2">
      <c r="B55" s="16" t="s">
        <v>24</v>
      </c>
      <c r="C55" s="9" t="s">
        <v>41</v>
      </c>
      <c r="D55" s="9"/>
      <c r="E55" s="9"/>
    </row>
    <row r="56" spans="2:5" x14ac:dyDescent="0.2">
      <c r="B56" s="16" t="s">
        <v>26</v>
      </c>
      <c r="C56" s="9" t="s">
        <v>53</v>
      </c>
      <c r="D56" s="9"/>
      <c r="E56" s="9"/>
    </row>
    <row r="57" spans="2:5" x14ac:dyDescent="0.2">
      <c r="B57" s="16" t="s">
        <v>27</v>
      </c>
      <c r="C57" s="17"/>
      <c r="D57" s="9" t="s">
        <v>40</v>
      </c>
      <c r="E57" s="9" t="s">
        <v>21</v>
      </c>
    </row>
    <row r="58" spans="2:5" x14ac:dyDescent="0.2">
      <c r="B58" s="16" t="s">
        <v>28</v>
      </c>
      <c r="C58" s="17"/>
      <c r="D58" s="9"/>
      <c r="E58" s="9"/>
    </row>
    <row r="59" spans="2:5" x14ac:dyDescent="0.2">
      <c r="B59" s="23" t="s">
        <v>29</v>
      </c>
      <c r="C59" s="24"/>
      <c r="D59" s="25"/>
    </row>
    <row r="60" spans="2:5" x14ac:dyDescent="0.2">
      <c r="B60" s="6" t="s">
        <v>4</v>
      </c>
      <c r="C60" s="6" t="s">
        <v>9</v>
      </c>
      <c r="D60" s="6" t="s">
        <v>30</v>
      </c>
      <c r="E60" s="6" t="s">
        <v>31</v>
      </c>
    </row>
    <row r="61" spans="2:5" x14ac:dyDescent="0.2">
      <c r="B61" s="9" t="s">
        <v>6</v>
      </c>
      <c r="C61" s="9" t="s">
        <v>33</v>
      </c>
      <c r="D61" s="9" t="s">
        <v>50</v>
      </c>
      <c r="E61" s="18" t="s">
        <v>47</v>
      </c>
    </row>
    <row r="62" spans="2:5" x14ac:dyDescent="0.2">
      <c r="B62" s="9" t="s">
        <v>7</v>
      </c>
      <c r="C62" s="9" t="s">
        <v>33</v>
      </c>
      <c r="D62" s="9"/>
      <c r="E62" s="18" t="s">
        <v>54</v>
      </c>
    </row>
    <row r="63" spans="2:5" x14ac:dyDescent="0.2">
      <c r="B63" s="9" t="s">
        <v>6</v>
      </c>
      <c r="C63" s="9" t="s">
        <v>34</v>
      </c>
      <c r="D63" s="9"/>
      <c r="E63" s="18"/>
    </row>
    <row r="64" spans="2:5" x14ac:dyDescent="0.2">
      <c r="B64" s="16" t="s">
        <v>37</v>
      </c>
      <c r="C64" s="9">
        <v>2</v>
      </c>
    </row>
    <row r="65" spans="2:3" x14ac:dyDescent="0.2">
      <c r="B65" s="16" t="s">
        <v>38</v>
      </c>
      <c r="C65" s="9">
        <v>1</v>
      </c>
    </row>
  </sheetData>
  <sheetProtection selectLockedCells="1" selectUnlockedCells="1"/>
  <mergeCells count="5">
    <mergeCell ref="B50:E50"/>
    <mergeCell ref="B59:D59"/>
    <mergeCell ref="F2:J2"/>
    <mergeCell ref="B26:E26"/>
    <mergeCell ref="B35:D35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1" manualBreakCount="1">
    <brk id="2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3"/>
  <sheetViews>
    <sheetView workbookViewId="0">
      <selection activeCell="A26" sqref="A26"/>
    </sheetView>
  </sheetViews>
  <sheetFormatPr defaultColWidth="11.5703125" defaultRowHeight="12.75" x14ac:dyDescent="0.2"/>
  <cols>
    <col min="1" max="1" width="137.5703125" customWidth="1"/>
  </cols>
  <sheetData>
    <row r="1" spans="1:1" x14ac:dyDescent="0.2">
      <c r="A1" s="19" t="str">
        <f>"&lt;forecast seriesName="&amp;CHAR(34)&amp;Schedules!D2&amp;CHAR(34)&amp;"&gt;"</f>
        <v>&lt;forecast seriesName="Mening"&gt;</v>
      </c>
    </row>
    <row r="2" spans="1:1" x14ac:dyDescent="0.2">
      <c r="A2" s="19" t="str">
        <f>"  &lt;vaccine vaccineName="&amp;CHAR(34)&amp;Schedules!B4&amp;CHAR(34)&amp;" vaccineIds="&amp;CHAR(34)&amp;Schedules!C4&amp;CHAR(34)&amp;"/&gt;"</f>
        <v xml:space="preserve">  &lt;vaccine vaccineName="MCV4" vaccineIds="114, 147, 136"/&gt;</v>
      </c>
    </row>
    <row r="3" spans="1:1" x14ac:dyDescent="0.2">
      <c r="A3" s="19" t="str">
        <f>"  &lt;vaccine vaccineName="&amp;CHAR(34)&amp;Schedules!B5&amp;CHAR(34)&amp;" vaccineIds="&amp;CHAR(34)&amp;Schedules!C5&amp;CHAR(34)&amp;"/&gt;"</f>
        <v xml:space="preserve">  &lt;vaccine vaccineName="MPSV4" vaccineIds="32"/&gt;</v>
      </c>
    </row>
    <row r="4" spans="1:1" x14ac:dyDescent="0.2">
      <c r="A4" s="19" t="str">
        <f>"  &lt;vaccine vaccineName="&amp;CHAR(34)&amp;Schedules!B6&amp;CHAR(34)&amp;" vaccineIds="&amp;CHAR(34)&amp;Schedules!C6&amp;CHAR(34)&amp;"/&gt;"</f>
        <v xml:space="preserve">  &lt;vaccine vaccineName="Menveo" vaccineIds="136"/&gt;</v>
      </c>
    </row>
    <row r="5" spans="1:1" x14ac:dyDescent="0.2">
      <c r="A5" s="19" t="str">
        <f>"  &lt;vaccine vaccineName="&amp;CHAR(34)&amp;Schedules!B7&amp;CHAR(34)&amp;" vaccineIds="&amp;CHAR(34)&amp;Schedules!C7&amp;CHAR(34)&amp;"/&gt;"</f>
        <v xml:space="preserve">  &lt;vaccine vaccineName="Menactra" vaccineIds="114"/&gt;</v>
      </c>
    </row>
    <row r="6" spans="1:1" x14ac:dyDescent="0.2">
      <c r="A6" s="19" t="str">
        <f>"  &lt;schedule scheduleName="&amp;CHAR(34)&amp;Schedules!B25&amp;CHAR(34)&amp;" dose="&amp;CHAR(34)&amp;Schedules!C25&amp;CHAR(34)&amp;" indication="&amp;CHAR(34)&amp;Schedules!D25&amp;CHAR(34)&amp;" label="&amp;CHAR(34)&amp;Schedules!E24&amp;CHAR(34)&amp;"&gt;"</f>
        <v xml:space="preserve">  &lt;schedule scheduleName="A1" dose="1" indication="BIRTH" label="1st"&gt;</v>
      </c>
    </row>
    <row r="7" spans="1:1" x14ac:dyDescent="0.2">
      <c r="A7" s="19" t="str">
        <f>"    &lt;pos row="&amp;CHAR(34)&amp;Schedules!C46&amp;CHAR(34)&amp;" column="&amp;CHAR(34)&amp;Schedules!C45&amp;CHAR(34)&amp;"/&gt;"</f>
        <v xml:space="preserve">    &lt;pos row="1" column="1"/&gt;</v>
      </c>
    </row>
    <row r="8" spans="1:1" x14ac:dyDescent="0.2">
      <c r="A8" s="19" t="str">
        <f>"    &lt;valid age="&amp;CHAR(34)&amp;Schedules!C28&amp;CHAR(34)&amp;" interval="&amp;CHAR(34)&amp;Schedules!D28&amp;CHAR(34)&amp;" grace="&amp;CHAR(34)&amp;Schedules!E28&amp;CHAR(34)&amp;"/&gt;"</f>
        <v xml:space="preserve">    &lt;valid age="8 weeks" interval="8 weeks" grace="4 days"/&gt;</v>
      </c>
    </row>
    <row r="9" spans="1:1" x14ac:dyDescent="0.2">
      <c r="A9" s="19" t="str">
        <f>"    &lt;early age="&amp;CHAR(34)&amp;Schedules!C29&amp;CHAR(34)&amp;" interval="&amp;CHAR(34)&amp;Schedules!D29&amp;CHAR(34)&amp;" grace="&amp;CHAR(34)&amp;Schedules!E29&amp;CHAR(34)&amp;"/&gt;"</f>
        <v xml:space="preserve">    &lt;early age="" interval="" grace=""/&gt;</v>
      </c>
    </row>
    <row r="10" spans="1:1" x14ac:dyDescent="0.2">
      <c r="A10" s="19" t="str">
        <f>"    &lt;due age="&amp;CHAR(34)&amp;Schedules!C30&amp;CHAR(34)&amp;" interval="&amp;CHAR(34)&amp;Schedules!D30&amp;CHAR(34)&amp;" grace="&amp;CHAR(34)&amp;Schedules!E30&amp;CHAR(34)&amp;"/&gt;"</f>
        <v xml:space="preserve">    &lt;due age="11 years" interval="" grace=""/&gt;</v>
      </c>
    </row>
    <row r="11" spans="1:1" x14ac:dyDescent="0.2">
      <c r="A11" s="19" t="str">
        <f>"    &lt;overdue age="&amp;CHAR(34)&amp;Schedules!C31&amp;CHAR(34)&amp;" interval="&amp;CHAR(34)&amp;Schedules!D31&amp;CHAR(34)&amp;" grace="&amp;CHAR(34)&amp;Schedules!E31&amp;CHAR(34)&amp;"/&gt;"</f>
        <v xml:space="preserve">    &lt;overdue age="13 years" interval="" grace=""/&gt;</v>
      </c>
    </row>
    <row r="12" spans="1:1" x14ac:dyDescent="0.2">
      <c r="A12" s="19" t="str">
        <f>"    &lt;finished age="&amp;CHAR(34)&amp;Schedules!C32&amp;CHAR(34)&amp;" interval="&amp;CHAR(34)&amp;Schedules!D32&amp;CHAR(34)&amp;" grace="&amp;CHAR(34)&amp;Schedules!E32&amp;CHAR(34)&amp;"/&gt;"</f>
        <v xml:space="preserve">    &lt;finished age="19 years" interval="" grace=""/&gt;</v>
      </c>
    </row>
    <row r="13" spans="1:1" x14ac:dyDescent="0.2">
      <c r="A13" s="19" t="str">
        <f>"    &lt;after-invalid interval="&amp;CHAR(34)&amp;Schedules!D33&amp;CHAR(34)&amp;" grace="&amp;CHAR(34)&amp;Schedules!E33&amp;CHAR(34)&amp;"/&gt;"</f>
        <v xml:space="preserve">    &lt;after-invalid interval="8 weeks" grace="4 days"/&gt;</v>
      </c>
    </row>
    <row r="14" spans="1:1" x14ac:dyDescent="0.2">
      <c r="A14" s="19" t="str">
        <f>"    &lt;before-previous interval="&amp;CHAR(34)&amp;Schedules!D34&amp;CHAR(34)&amp;"/&gt;"</f>
        <v xml:space="preserve">    &lt;before-previous interval=""/&gt;</v>
      </c>
    </row>
    <row r="15" spans="1:1" x14ac:dyDescent="0.2">
      <c r="A15" s="19" t="str">
        <f>"    &lt;indicate vaccineName="&amp;CHAR(34)&amp;Schedules!B37&amp;CHAR(34)&amp;" schedule="&amp;CHAR(34)&amp;Schedules!C37&amp;CHAR(34)&amp;" age="&amp;CHAR(34)&amp;Schedules!D37&amp;CHAR(34)&amp;" reason="&amp;CHAR(34)&amp;Schedules!E37&amp;CHAR(34)&amp;"/&gt;"</f>
        <v xml:space="preserve">    &lt;indicate vaccineName="Menactra" schedule="INVALID" age="10 years" reason="Menactra allowed earlier but not valid before 10 years of age"/&gt;</v>
      </c>
    </row>
    <row r="16" spans="1:1" x14ac:dyDescent="0.2">
      <c r="A16" s="19" t="str">
        <f>"    &lt;indicate vaccineName="&amp;CHAR(34)&amp;Schedules!B38&amp;CHAR(34)&amp;" schedule="&amp;CHAR(34)&amp;Schedules!C38&amp;CHAR(34)&amp;" age="&amp;CHAR(34)&amp;Schedules!D38&amp;CHAR(34)&amp;" reason="&amp;CHAR(34)&amp;Schedules!E38&amp;CHAR(34)&amp;"/&gt;"</f>
        <v xml:space="preserve">    &lt;indicate vaccineName="MPSV4" schedule="INVALID" age="2 years -4 days" reason="MPSV4 not licensed before 2 years."/&gt;</v>
      </c>
    </row>
    <row r="17" spans="1:1" x14ac:dyDescent="0.2">
      <c r="A17" s="19" t="str">
        <f>"    &lt;indicate vaccineName="&amp;CHAR(34)&amp;Schedules!B39&amp;CHAR(34)&amp;" schedule="&amp;CHAR(34)&amp;Schedules!C39&amp;CHAR(34)&amp;" age="&amp;CHAR(34)&amp;Schedules!D39&amp;CHAR(34)&amp;" reason="&amp;CHAR(34)&amp;Schedules!E39&amp;CHAR(34)&amp;"/&gt;"</f>
        <v xml:space="preserve">    &lt;indicate vaccineName="Menveo" schedule="INVALID" age="2 months -4 days" reason="Menveo not licensed before 2 months."/&gt;</v>
      </c>
    </row>
    <row r="18" spans="1:1" x14ac:dyDescent="0.2">
      <c r="A18" s="19" t="str">
        <f>"    &lt;indicate vaccineName="&amp;CHAR(34)&amp;Schedules!B40&amp;CHAR(34)&amp;" schedule="&amp;CHAR(34)&amp;Schedules!C40&amp;CHAR(34)&amp;" age="&amp;CHAR(34)&amp;Schedules!D40&amp;CHAR(34)&amp;" reason="&amp;CHAR(34)&amp;Schedules!E40&amp;CHAR(34)&amp;"/&gt;"</f>
        <v xml:space="preserve">    &lt;indicate vaccineName="MCV4" schedule="A1" age="10 years" reason="Received dose of MCV4 before 10 years, not counting towards completion."/&gt;</v>
      </c>
    </row>
    <row r="19" spans="1:1" x14ac:dyDescent="0.2">
      <c r="A19" s="19" t="str">
        <f>"    &lt;indicate vaccineName="&amp;CHAR(34)&amp;Schedules!B41&amp;CHAR(34)&amp;" schedule="&amp;CHAR(34)&amp;Schedules!C41&amp;CHAR(34)&amp;" age="&amp;CHAR(34)&amp;Schedules!D41&amp;CHAR(34)&amp;" reason="&amp;CHAR(34)&amp;Schedules!E41&amp;CHAR(34)&amp;"/&gt;"</f>
        <v xml:space="preserve">    &lt;indicate vaccineName="MPSV4" schedule="A1" age="10 years" reason="Received dose of MPSV4 before 10 years, not counting towards completion."/&gt;</v>
      </c>
    </row>
    <row r="20" spans="1:1" x14ac:dyDescent="0.2">
      <c r="A20" s="19" t="str">
        <f>"    &lt;indicate vaccineName="&amp;CHAR(34)&amp;Schedules!B42&amp;CHAR(34)&amp;" schedule="&amp;CHAR(34)&amp;Schedules!C42&amp;CHAR(34)&amp;" age="&amp;CHAR(34)&amp;Schedules!D42&amp;CHAR(34)&amp;" reason="&amp;CHAR(34)&amp;Schedules!E42&amp;CHAR(34)&amp;"/&gt;"</f>
        <v xml:space="preserve">    &lt;indicate vaccineName="MCV4" schedule="A2" age="16 years -4 days" reason=""/&gt;</v>
      </c>
    </row>
    <row r="21" spans="1:1" x14ac:dyDescent="0.2">
      <c r="A21" s="19" t="str">
        <f>"    &lt;indicate vaccineName="&amp;CHAR(34)&amp;Schedules!B43&amp;CHAR(34)&amp;" schedule="&amp;CHAR(34)&amp;Schedules!C43&amp;CHAR(34)&amp;" age="&amp;CHAR(34)&amp;Schedules!D43&amp;CHAR(34)&amp;" reason="&amp;CHAR(34)&amp;Schedules!E43&amp;CHAR(34)&amp;"/&gt;"</f>
        <v xml:space="preserve">    &lt;indicate vaccineName="MPSV4" schedule="A2" age="" reason="MPSV4 does not count for 16 year old dose"/&gt;</v>
      </c>
    </row>
    <row r="22" spans="1:1" x14ac:dyDescent="0.2">
      <c r="A22" s="19" t="str">
        <f>"    &lt;indicate vaccineName="&amp;CHAR(34)&amp;Schedules!B44&amp;CHAR(34)&amp;" schedule="&amp;CHAR(34)&amp;Schedules!C44&amp;CHAR(34)&amp;" age="&amp;CHAR(34)&amp;Schedules!D44&amp;CHAR(34)&amp;" reason="&amp;CHAR(34)&amp;Schedules!E44&amp;CHAR(34)&amp;"/&gt;"</f>
        <v xml:space="preserve">    &lt;indicate vaccineName="MCV4" schedule="COMPLETE" age="" reason="Only one dose needed if administered after 15 years of age."/&gt;</v>
      </c>
    </row>
    <row r="23" spans="1:1" x14ac:dyDescent="0.2">
      <c r="A23" s="19" t="str">
        <f>"  &lt;/schedule&gt;"</f>
        <v xml:space="preserve">  &lt;/schedule&gt;</v>
      </c>
    </row>
    <row r="24" spans="1:1" x14ac:dyDescent="0.2">
      <c r="A24" s="19" t="str">
        <f>"  &lt;schedule scheduleName="&amp;CHAR(34)&amp;Schedules!B49&amp;CHAR(34)&amp;" dose="&amp;CHAR(34)&amp;Schedules!C49&amp;CHAR(34)&amp;" indication="&amp;CHAR(34)&amp;Schedules!D49&amp;CHAR(34)&amp;" label="&amp;CHAR(34)&amp;Schedules!E48&amp;CHAR(34)&amp;"&gt;"</f>
        <v xml:space="preserve">  &lt;schedule scheduleName="A2" dose="2" indication="" label="2nd"&gt;</v>
      </c>
    </row>
    <row r="25" spans="1:1" x14ac:dyDescent="0.2">
      <c r="A25" s="19" t="str">
        <f>"    &lt;pos row="&amp;CHAR(34)&amp;Schedules!C65&amp;CHAR(34)&amp;" column="&amp;CHAR(34)&amp;Schedules!C64&amp;CHAR(34)&amp;"/&gt;"</f>
        <v xml:space="preserve">    &lt;pos row="1" column="2"/&gt;</v>
      </c>
    </row>
    <row r="26" spans="1:1" x14ac:dyDescent="0.2">
      <c r="A26" s="19" t="str">
        <f>"    &lt;valid age="&amp;CHAR(34)&amp;Schedules!C52&amp;CHAR(34)&amp;" interval="&amp;CHAR(34)&amp;Schedules!D52&amp;CHAR(34)&amp;" grace="&amp;CHAR(34)&amp;Schedules!E52&amp;CHAR(34)&amp;"/&gt;"</f>
        <v xml:space="preserve">    &lt;valid age="16 years" interval="8 weeks" grace="4 days"/&gt;</v>
      </c>
    </row>
    <row r="27" spans="1:1" x14ac:dyDescent="0.2">
      <c r="A27" s="19" t="str">
        <f>"    &lt;early age="&amp;CHAR(34)&amp;Schedules!C53&amp;CHAR(34)&amp;" interval="&amp;CHAR(34)&amp;Schedules!D53&amp;CHAR(34)&amp;" grace="&amp;CHAR(34)&amp;Schedules!E53&amp;CHAR(34)&amp;"/&gt;"</f>
        <v xml:space="preserve">    &lt;early age="" interval="" grace=""/&gt;</v>
      </c>
    </row>
    <row r="28" spans="1:1" x14ac:dyDescent="0.2">
      <c r="A28" s="19" t="str">
        <f>"    &lt;due age="&amp;CHAR(34)&amp;Schedules!C54&amp;CHAR(34)&amp;" interval="&amp;CHAR(34)&amp;Schedules!D54&amp;CHAR(34)&amp;" grace="&amp;CHAR(34)&amp;Schedules!E54&amp;CHAR(34)&amp;"/&gt;"</f>
        <v xml:space="preserve">    &lt;due age="16 years" interval="" grace=""/&gt;</v>
      </c>
    </row>
    <row r="29" spans="1:1" x14ac:dyDescent="0.2">
      <c r="A29" s="19" t="str">
        <f>"    &lt;overdue age="&amp;CHAR(34)&amp;Schedules!C55&amp;CHAR(34)&amp;" interval="&amp;CHAR(34)&amp;Schedules!D55&amp;CHAR(34)&amp;" grace="&amp;CHAR(34)&amp;Schedules!E55&amp;CHAR(34)&amp;"/&gt;"</f>
        <v xml:space="preserve">    &lt;overdue age="17 years" interval="" grace=""/&gt;</v>
      </c>
    </row>
    <row r="30" spans="1:1" x14ac:dyDescent="0.2">
      <c r="A30" s="19" t="str">
        <f>"    &lt;finished age="&amp;CHAR(34)&amp;Schedules!C56&amp;CHAR(34)&amp;" interval="&amp;CHAR(34)&amp;Schedules!D56&amp;CHAR(34)&amp;" grace="&amp;CHAR(34)&amp;Schedules!E56&amp;CHAR(34)&amp;"/&gt;"</f>
        <v xml:space="preserve">    &lt;finished age="19 years" interval="" grace=""/&gt;</v>
      </c>
    </row>
    <row r="31" spans="1:1" x14ac:dyDescent="0.2">
      <c r="A31" s="19" t="str">
        <f>"    &lt;after-invalid interval="&amp;CHAR(34)&amp;Schedules!D57&amp;CHAR(34)&amp;" grace="&amp;CHAR(34)&amp;Schedules!E57&amp;CHAR(34)&amp;"/&gt;"</f>
        <v xml:space="preserve">    &lt;after-invalid interval="8 weeks" grace="4 days"/&gt;</v>
      </c>
    </row>
    <row r="32" spans="1:1" x14ac:dyDescent="0.2">
      <c r="A32" s="19" t="str">
        <f>"    &lt;before-previous interval="&amp;CHAR(34)&amp;Schedules!D58&amp;CHAR(34)&amp;"/&gt;"</f>
        <v xml:space="preserve">    &lt;before-previous interval=""/&gt;</v>
      </c>
    </row>
    <row r="33" spans="1:1" x14ac:dyDescent="0.2">
      <c r="A33" s="19" t="str">
        <f>"    &lt;indicate vaccineName="&amp;CHAR(34)&amp;Schedules!B61&amp;CHAR(34)&amp;" schedule="&amp;CHAR(34)&amp;Schedules!C61&amp;CHAR(34)&amp;" age="&amp;CHAR(34)&amp;Schedules!D61&amp;CHAR(34)&amp;" reason="&amp;CHAR(34)&amp;Schedules!E61&amp;CHAR(34)&amp;"/&gt;"</f>
        <v xml:space="preserve">    &lt;indicate vaccineName="MCV4" schedule="A2" age="16 years -4 days" reason="Received dose before 16 years of age, not counting towards completion."/&gt;</v>
      </c>
    </row>
    <row r="34" spans="1:1" x14ac:dyDescent="0.2">
      <c r="A34" s="19" t="str">
        <f>"    &lt;indicate vaccineName="&amp;CHAR(34)&amp;Schedules!B62&amp;CHAR(34)&amp;" schedule="&amp;CHAR(34)&amp;Schedules!C62&amp;CHAR(34)&amp;" age="&amp;CHAR(34)&amp;Schedules!D62&amp;CHAR(34)&amp;" reason="&amp;CHAR(34)&amp;Schedules!E62&amp;CHAR(34)&amp;"/&gt;"</f>
        <v xml:space="preserve">    &lt;indicate vaccineName="MPSV4" schedule="A2" age="" reason="MPSV4 does not count for 16 year old dose"/&gt;</v>
      </c>
    </row>
    <row r="35" spans="1:1" x14ac:dyDescent="0.2">
      <c r="A35" s="19" t="str">
        <f>"    &lt;indicate vaccineName="&amp;CHAR(34)&amp;Schedules!B63&amp;CHAR(34)&amp;" schedule="&amp;CHAR(34)&amp;Schedules!C63&amp;CHAR(34)&amp;" age="&amp;CHAR(34)&amp;Schedules!D63&amp;CHAR(34)&amp;" reason="&amp;CHAR(34)&amp;Schedules!E63&amp;CHAR(34)&amp;"/&gt;"</f>
        <v xml:space="preserve">    &lt;indicate vaccineName="MCV4" schedule="COMPLETE" age="" reason=""/&gt;</v>
      </c>
    </row>
    <row r="36" spans="1:1" x14ac:dyDescent="0.2">
      <c r="A36" s="19" t="str">
        <f>"  &lt;/schedule&gt;"</f>
        <v xml:space="preserve">  &lt;/schedule&gt;</v>
      </c>
    </row>
    <row r="37" spans="1:1" x14ac:dyDescent="0.2">
      <c r="A37" s="19" t="s">
        <v>49</v>
      </c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/>
    </row>
    <row r="42" spans="1:1" x14ac:dyDescent="0.2">
      <c r="A42" s="19"/>
    </row>
    <row r="43" spans="1:1" x14ac:dyDescent="0.2">
      <c r="A43" s="19"/>
    </row>
    <row r="44" spans="1:1" x14ac:dyDescent="0.2">
      <c r="A44" s="19"/>
    </row>
    <row r="45" spans="1:1" x14ac:dyDescent="0.2">
      <c r="A45" s="19"/>
    </row>
    <row r="46" spans="1:1" x14ac:dyDescent="0.2">
      <c r="A46" s="19"/>
    </row>
    <row r="47" spans="1:1" x14ac:dyDescent="0.2">
      <c r="A47" s="19"/>
    </row>
    <row r="48" spans="1:1" x14ac:dyDescent="0.2">
      <c r="A48" s="19"/>
    </row>
    <row r="49" spans="1:1" x14ac:dyDescent="0.2">
      <c r="A49" s="19"/>
    </row>
    <row r="50" spans="1:1" x14ac:dyDescent="0.2">
      <c r="A50" s="19"/>
    </row>
    <row r="51" spans="1:1" x14ac:dyDescent="0.2">
      <c r="A51" s="19"/>
    </row>
    <row r="52" spans="1:1" x14ac:dyDescent="0.2">
      <c r="A52" s="19"/>
    </row>
    <row r="53" spans="1:1" x14ac:dyDescent="0.2">
      <c r="A53" s="19"/>
    </row>
    <row r="54" spans="1:1" x14ac:dyDescent="0.2">
      <c r="A54" s="19"/>
    </row>
    <row r="55" spans="1:1" x14ac:dyDescent="0.2">
      <c r="A55" s="19"/>
    </row>
    <row r="56" spans="1:1" x14ac:dyDescent="0.2">
      <c r="A56" s="19"/>
    </row>
    <row r="57" spans="1:1" x14ac:dyDescent="0.2">
      <c r="A57" s="19"/>
    </row>
    <row r="58" spans="1:1" x14ac:dyDescent="0.2">
      <c r="A58" s="19"/>
    </row>
    <row r="59" spans="1:1" x14ac:dyDescent="0.2">
      <c r="A59" s="19"/>
    </row>
    <row r="60" spans="1:1" x14ac:dyDescent="0.2">
      <c r="A60" s="19"/>
    </row>
    <row r="61" spans="1:1" x14ac:dyDescent="0.2">
      <c r="A61" s="19"/>
    </row>
    <row r="62" spans="1:1" x14ac:dyDescent="0.2">
      <c r="A62" s="19"/>
    </row>
    <row r="63" spans="1:1" x14ac:dyDescent="0.2">
      <c r="A63" s="19"/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Temp</vt:lpstr>
      <vt:lpstr>Schedules</vt:lpstr>
      <vt:lpstr>XML</vt:lpstr>
      <vt:lpstr>Excel_BuiltIn_Print_Area_1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Kenyon Bunker</cp:lastModifiedBy>
  <cp:lastPrinted>2015-10-07T00:04:36Z</cp:lastPrinted>
  <dcterms:created xsi:type="dcterms:W3CDTF">2014-08-26T19:53:20Z</dcterms:created>
  <dcterms:modified xsi:type="dcterms:W3CDTF">2023-06-16T19:18:47Z</dcterms:modified>
</cp:coreProperties>
</file>